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<sst xmlns="http://schemas.openxmlformats.org/spreadsheetml/2006/main" count="222" uniqueCount="59">
  <si>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</si>
  <si>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</si>
  <si>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</si>
  <si>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</si>
  <si>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</si>
  <si>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</si>
  <si>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</si>
  <si>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</si>
  <si>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</si>
  <si>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</si>
  <si>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</si>
  <si>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</si>
  <si>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</si>
  <si>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</si>
  <si>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</si>
  <si>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</si>
  <si>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</si>
  <si>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</si>
  <si>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</si>
  <si>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</si>
  <si>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</si>
  <si>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</si>
  <si>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</si>
  <si>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</si>
  <si>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</si>
  <si>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>1월</t>
  </si>
  <si>
    <t xml:space="preserve"> </t>
  </si>
  <si>
    <t>소계</t>
  </si>
  <si>
    <t>2월</t>
  </si>
  <si>
    <t>3월</t>
  </si>
  <si>
    <t>4월</t>
  </si>
  <si>
    <t>5월</t>
  </si>
  <si>
    <t>6월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</si>
  <si>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</si>
  <si>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</si>
  <si>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</si>
  <si>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</si>
  <si>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</si>
  <si>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</si>
  <si>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</si>
  <si>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스넥</t>
  </si>
  <si>
    <t>슈퍼 마켓</t>
  </si>
  <si>
    <t>연구성과 전략회의</t>
  </si>
  <si>
    <t>일반음식</t>
  </si>
  <si>
    <t>연구부총장 2020년 1월 업무추진비 집행내역</t>
  </si>
  <si>
    <t>연구부총장 2020년 상반기 업무추진비 집행내역</t>
  </si>
  <si>
    <t>연구부총장 2020년 2월 업무추진비 집행내역</t>
  </si>
  <si>
    <t>연구부총장 2020년 3월 업무추진비 집행내역</t>
  </si>
  <si>
    <t>연구부총장 2020년 4월 업무추진비 집행내역</t>
  </si>
  <si>
    <t>연구부총장 2020년 5월 업무추진비 집행내역</t>
  </si>
  <si>
    <t>연구부총장 2020년 6월 업무추진비 집행내역</t>
  </si>
  <si>
    <t>연구소 현안사항 논의</t>
  </si>
  <si>
    <t>유관기관 업무협의</t>
  </si>
  <si>
    <t>지스트 연구소장 간담회</t>
  </si>
  <si>
    <t>지스트 연구 간담회</t>
  </si>
  <si>
    <t>부서 업무협의</t>
  </si>
  <si>
    <t>지스트연구원 연구소장 간담회</t>
  </si>
  <si>
    <t>연구사업기획 관련 논의</t>
  </si>
  <si>
    <t>에너지 기후변화 대응 기획회의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</si>
</sst>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45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21</v>
      </c>
      <c r="B3" s="85"/>
      <c r="C3" s="85"/>
      <c r="D3" s="40"/>
      <c r="E3" s="6"/>
    </row>
    <row r="4" spans="1:6" ht="19.5" customHeight="1">
      <c r="A4" s="86" t="s">
        <v>22</v>
      </c>
      <c r="B4" s="87"/>
      <c r="C4" s="88"/>
      <c r="D4" s="41" t="s">
        <v>23</v>
      </c>
      <c r="E4" s="89" t="s">
        <v>24</v>
      </c>
      <c r="F4" s="90"/>
    </row>
    <row r="5" spans="1:6" ht="19.5" customHeight="1">
      <c r="A5" s="75" t="s">
        <v>25</v>
      </c>
      <c r="B5" s="45" t="s">
        <v>34</v>
      </c>
      <c r="C5" s="46"/>
      <c r="D5" s="56">
        <f>'1월 '!D5</f>
        <v>0</v>
      </c>
      <c r="E5" s="66" t="s">
        <v>26</v>
      </c>
      <c r="F5" s="67"/>
    </row>
    <row r="6" spans="1:6" ht="19.5" customHeight="1">
      <c r="A6" s="76"/>
      <c r="B6" s="47" t="s">
        <v>35</v>
      </c>
      <c r="C6" s="50"/>
      <c r="D6" s="56">
        <f>'1월 '!D6</f>
        <v>0</v>
      </c>
      <c r="E6" s="68" t="s">
        <v>26</v>
      </c>
      <c r="F6" s="69"/>
    </row>
    <row r="7" spans="1:6" ht="19.5" customHeight="1">
      <c r="A7" s="76"/>
      <c r="B7" s="48" t="s">
        <v>36</v>
      </c>
      <c r="C7" s="49"/>
      <c r="D7" s="56">
        <f>'1월 '!D7</f>
        <v>0</v>
      </c>
      <c r="E7" s="80"/>
      <c r="F7" s="81"/>
    </row>
    <row r="8" spans="1:6" ht="19.5" customHeight="1">
      <c r="A8" s="77"/>
      <c r="B8" s="52" t="s">
        <v>27</v>
      </c>
      <c r="C8" s="51"/>
      <c r="D8" s="64">
        <f>SUM(D5:D7)</f>
        <v>0</v>
      </c>
      <c r="E8" s="70"/>
      <c r="F8" s="71"/>
    </row>
    <row r="9" spans="1:6" ht="19.5" customHeight="1">
      <c r="A9" s="75" t="s">
        <v>28</v>
      </c>
      <c r="B9" s="45" t="s">
        <v>34</v>
      </c>
      <c r="C9" s="46"/>
      <c r="D9" s="65">
        <f>2월!D5</f>
        <v>0</v>
      </c>
      <c r="E9" s="66" t="s">
        <v>26</v>
      </c>
      <c r="F9" s="67"/>
    </row>
    <row r="10" spans="1:6" ht="19.5" customHeight="1">
      <c r="A10" s="76"/>
      <c r="B10" s="47" t="s">
        <v>35</v>
      </c>
      <c r="C10" s="50"/>
      <c r="D10" s="65">
        <f>2월!D6</f>
        <v>0</v>
      </c>
      <c r="E10" s="68" t="s">
        <v>26</v>
      </c>
      <c r="F10" s="69"/>
    </row>
    <row r="11" spans="1:6" ht="19.5" customHeight="1">
      <c r="A11" s="76"/>
      <c r="B11" s="48" t="s">
        <v>36</v>
      </c>
      <c r="C11" s="49"/>
      <c r="D11" s="65">
        <f>2월!D7</f>
        <v>0</v>
      </c>
      <c r="E11" s="80"/>
      <c r="F11" s="81"/>
    </row>
    <row r="12" spans="1:6" ht="19.5" customHeight="1">
      <c r="A12" s="77"/>
      <c r="B12" s="53" t="s">
        <v>27</v>
      </c>
      <c r="C12" s="51"/>
      <c r="D12" s="64">
        <f>SUM(D9:D11)</f>
        <v>0</v>
      </c>
      <c r="E12" s="70"/>
      <c r="F12" s="71"/>
    </row>
    <row r="13" spans="1:6" ht="19.5" customHeight="1">
      <c r="A13" s="75" t="s">
        <v>29</v>
      </c>
      <c r="B13" s="45" t="s">
        <v>34</v>
      </c>
      <c r="C13" s="46"/>
      <c r="D13" s="65">
        <f>3월!D5</f>
        <v>0</v>
      </c>
      <c r="E13" s="66" t="s">
        <v>26</v>
      </c>
      <c r="F13" s="67"/>
    </row>
    <row r="14" spans="1:6" ht="19.5" customHeight="1">
      <c r="A14" s="76"/>
      <c r="B14" s="47" t="s">
        <v>35</v>
      </c>
      <c r="C14" s="50"/>
      <c r="D14" s="65">
        <f>3월!D6</f>
        <v>0</v>
      </c>
      <c r="E14" s="68" t="s">
        <v>26</v>
      </c>
      <c r="F14" s="69"/>
    </row>
    <row r="15" spans="1:6" ht="19.5" customHeight="1">
      <c r="A15" s="76"/>
      <c r="B15" s="48" t="s">
        <v>36</v>
      </c>
      <c r="C15" s="49"/>
      <c r="D15" s="65">
        <f>3월!D7</f>
        <v>0</v>
      </c>
      <c r="E15" s="80"/>
      <c r="F15" s="81"/>
    </row>
    <row r="16" spans="1:6" ht="19.5" customHeight="1">
      <c r="A16" s="77"/>
      <c r="B16" s="53" t="s">
        <v>27</v>
      </c>
      <c r="C16" s="51"/>
      <c r="D16" s="64">
        <f>SUM(D13:D15)</f>
        <v>0</v>
      </c>
      <c r="E16" s="70"/>
      <c r="F16" s="71"/>
    </row>
    <row r="17" spans="1:6" ht="19.5" customHeight="1">
      <c r="A17" s="75" t="s">
        <v>30</v>
      </c>
      <c r="B17" s="45" t="s">
        <v>34</v>
      </c>
      <c r="C17" s="46"/>
      <c r="D17" s="65">
        <f>4월!D5</f>
        <v>618810</v>
      </c>
      <c r="E17" s="66" t="s">
        <v>26</v>
      </c>
      <c r="F17" s="67"/>
    </row>
    <row r="18" spans="1:6" ht="19.5" customHeight="1">
      <c r="A18" s="76"/>
      <c r="B18" s="47" t="s">
        <v>35</v>
      </c>
      <c r="C18" s="50"/>
      <c r="D18" s="65">
        <f>4월!D6</f>
        <v>0</v>
      </c>
      <c r="E18" s="68" t="s">
        <v>26</v>
      </c>
      <c r="F18" s="69"/>
    </row>
    <row r="19" spans="1:6" ht="19.5" customHeight="1">
      <c r="A19" s="76"/>
      <c r="B19" s="48" t="s">
        <v>36</v>
      </c>
      <c r="C19" s="49"/>
      <c r="D19" s="65">
        <f>4월!D7</f>
        <v>0</v>
      </c>
      <c r="E19" s="80"/>
      <c r="F19" s="81"/>
    </row>
    <row r="20" spans="1:6" ht="19.5" customHeight="1">
      <c r="A20" s="77"/>
      <c r="B20" s="53" t="s">
        <v>27</v>
      </c>
      <c r="C20" s="51"/>
      <c r="D20" s="64">
        <f>SUM(D17:D19)</f>
        <v>618810</v>
      </c>
      <c r="E20" s="70"/>
      <c r="F20" s="71"/>
    </row>
    <row r="21" spans="1:6" ht="19.5" customHeight="1">
      <c r="A21" s="75" t="s">
        <v>31</v>
      </c>
      <c r="B21" s="45" t="s">
        <v>34</v>
      </c>
      <c r="C21" s="46"/>
      <c r="D21" s="65">
        <f>5월!D5</f>
        <v>484000</v>
      </c>
      <c r="E21" s="66" t="s">
        <v>26</v>
      </c>
      <c r="F21" s="67"/>
    </row>
    <row r="22" spans="1:6" ht="19.5" customHeight="1">
      <c r="A22" s="76"/>
      <c r="B22" s="47" t="s">
        <v>35</v>
      </c>
      <c r="C22" s="50"/>
      <c r="D22" s="65">
        <f>5월!D6</f>
        <v>0</v>
      </c>
      <c r="E22" s="68" t="s">
        <v>26</v>
      </c>
      <c r="F22" s="69"/>
    </row>
    <row r="23" spans="1:6" ht="19.5" customHeight="1">
      <c r="A23" s="76"/>
      <c r="B23" s="48" t="s">
        <v>36</v>
      </c>
      <c r="C23" s="49"/>
      <c r="D23" s="65">
        <f>5월!D7</f>
        <v>0</v>
      </c>
      <c r="E23" s="80"/>
      <c r="F23" s="81"/>
    </row>
    <row r="24" spans="1:6" ht="19.5" customHeight="1">
      <c r="A24" s="77"/>
      <c r="B24" s="53" t="s">
        <v>27</v>
      </c>
      <c r="C24" s="51"/>
      <c r="D24" s="64">
        <f>SUM(D21:D23)</f>
        <v>484000</v>
      </c>
      <c r="E24" s="70"/>
      <c r="F24" s="71"/>
    </row>
    <row r="25" spans="1:6" ht="19.5" customHeight="1">
      <c r="A25" s="75" t="s">
        <v>32</v>
      </c>
      <c r="B25" s="45" t="s">
        <v>34</v>
      </c>
      <c r="C25" s="46"/>
      <c r="D25" s="65">
        <f>6월!D5</f>
        <v>619000</v>
      </c>
      <c r="E25" s="66" t="s">
        <v>26</v>
      </c>
      <c r="F25" s="67"/>
    </row>
    <row r="26" spans="1:6" ht="19.5" customHeight="1">
      <c r="A26" s="76"/>
      <c r="B26" s="47" t="s">
        <v>35</v>
      </c>
      <c r="C26" s="50"/>
      <c r="D26" s="65">
        <f>6월!D6</f>
        <v>0</v>
      </c>
      <c r="E26" s="68" t="s">
        <v>26</v>
      </c>
      <c r="F26" s="69"/>
    </row>
    <row r="27" spans="1:6" ht="19.5" customHeight="1">
      <c r="A27" s="76"/>
      <c r="B27" s="48" t="s">
        <v>36</v>
      </c>
      <c r="C27" s="49"/>
      <c r="D27" s="65">
        <f>6월!D7</f>
        <v>0</v>
      </c>
      <c r="E27" s="80"/>
      <c r="F27" s="81"/>
    </row>
    <row r="28" spans="1:6" ht="19.5" customHeight="1">
      <c r="A28" s="77"/>
      <c r="B28" s="53" t="s">
        <v>27</v>
      </c>
      <c r="C28" s="51"/>
      <c r="D28" s="64">
        <f>SUM(D25:D27)</f>
        <v>619000</v>
      </c>
      <c r="E28" s="70"/>
      <c r="F28" s="71"/>
    </row>
    <row r="29" spans="1:6" s="12" customFormat="1" ht="30.75" customHeight="1">
      <c r="A29" s="72" t="s">
        <v>33</v>
      </c>
      <c r="B29" s="73"/>
      <c r="C29" s="74"/>
      <c r="D29" s="58">
        <f>SUM(D8,D12,D16,D20,D24,D28)</f>
        <v>1721810</v>
      </c>
      <c r="E29" s="78"/>
      <c r="F29" s="79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</sheetData>
  <sheetProtection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44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55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D14</f>
        <v>0</v>
      </c>
      <c r="E5" s="66" t="s">
        <v>11</v>
      </c>
      <c r="F5" s="67"/>
    </row>
    <row r="6" spans="1:6" ht="19.5" customHeight="1">
      <c r="A6" s="98" t="s">
        <v>18</v>
      </c>
      <c r="B6" s="99"/>
      <c r="C6" s="99"/>
      <c r="D6" s="57">
        <f>D16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D17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39"/>
      <c r="D12" s="60">
        <v>0</v>
      </c>
      <c r="E12" s="33"/>
      <c r="F12" s="15"/>
    </row>
    <row r="13" spans="1:6" s="12" customFormat="1" ht="19.5" customHeight="1">
      <c r="A13" s="93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4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95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6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3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7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46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D14</f>
        <v>0</v>
      </c>
      <c r="E5" s="66" t="s">
        <v>11</v>
      </c>
      <c r="F5" s="67"/>
    </row>
    <row r="6" spans="1:6" ht="19.5" customHeight="1">
      <c r="A6" s="98" t="s">
        <v>18</v>
      </c>
      <c r="B6" s="99"/>
      <c r="C6" s="99"/>
      <c r="D6" s="57">
        <f>D16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D17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D14+D16+D18</f>
        <v>0</v>
      </c>
      <c r="E12" s="33"/>
      <c r="F12" s="15"/>
    </row>
    <row r="13" spans="1:6" s="12" customFormat="1" ht="19.5" customHeight="1">
      <c r="A13" s="93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4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95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6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3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7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1:5" s="12" customFormat="1" ht="12">
      <c r="A21" s="54"/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F26" sqref="F26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47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D14</f>
        <v>0</v>
      </c>
      <c r="E5" s="66" t="s">
        <v>11</v>
      </c>
      <c r="F5" s="67"/>
    </row>
    <row r="6" spans="1:6" ht="19.5" customHeight="1">
      <c r="A6" s="98" t="s">
        <v>18</v>
      </c>
      <c r="B6" s="99"/>
      <c r="C6" s="99"/>
      <c r="D6" s="57">
        <f>D16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D17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D14+D16+D18</f>
        <v>0</v>
      </c>
      <c r="E12" s="33"/>
      <c r="F12" s="15"/>
    </row>
    <row r="13" spans="1:6" s="12" customFormat="1" ht="19.5" customHeight="1">
      <c r="A13" s="93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4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95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6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3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7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30.5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48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D19</f>
        <v>618810</v>
      </c>
      <c r="E5" s="66" t="s">
        <v>11</v>
      </c>
      <c r="F5" s="67"/>
    </row>
    <row r="6" spans="1:6" ht="19.5" customHeight="1">
      <c r="A6" s="98" t="s">
        <v>18</v>
      </c>
      <c r="B6" s="99"/>
      <c r="C6" s="99"/>
      <c r="D6" s="57">
        <f>D21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D22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618810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D19+D21+D23</f>
        <v>618810</v>
      </c>
      <c r="E12" s="33"/>
      <c r="F12" s="15"/>
    </row>
    <row r="13" spans="1:6" s="12" customFormat="1" ht="19.5" customHeight="1">
      <c r="A13" s="93" t="s">
        <v>14</v>
      </c>
      <c r="B13" s="29">
        <v>43923</v>
      </c>
      <c r="C13" s="27" t="s">
        <v>52</v>
      </c>
      <c r="D13" s="61">
        <v>100000</v>
      </c>
      <c r="E13" s="32" t="s">
        <v>37</v>
      </c>
      <c r="F13" s="15"/>
    </row>
    <row r="14" spans="1:6" s="12" customFormat="1" ht="19.5" customHeight="1">
      <c r="A14" s="106"/>
      <c r="B14" s="29">
        <v>43930</v>
      </c>
      <c r="C14" s="27" t="s">
        <v>53</v>
      </c>
      <c r="D14" s="61">
        <v>219000</v>
      </c>
      <c r="E14" s="32" t="s">
        <v>37</v>
      </c>
      <c r="F14" s="15"/>
    </row>
    <row r="15" spans="1:6" s="12" customFormat="1" ht="19.5" customHeight="1">
      <c r="A15" s="106"/>
      <c r="B15" s="29">
        <v>43929</v>
      </c>
      <c r="C15" s="27" t="s">
        <v>58</v>
      </c>
      <c r="D15" s="61">
        <v>145310</v>
      </c>
      <c r="E15" s="32" t="s">
        <v>41</v>
      </c>
      <c r="F15" s="15"/>
    </row>
    <row r="16" spans="1:6" s="12" customFormat="1" ht="19.5" customHeight="1">
      <c r="A16" s="106"/>
      <c r="B16" s="29">
        <v>43927</v>
      </c>
      <c r="C16" s="27" t="s">
        <v>54</v>
      </c>
      <c r="D16" s="61">
        <v>45000</v>
      </c>
      <c r="E16" s="32" t="s">
        <v>39</v>
      </c>
      <c r="F16" s="15"/>
    </row>
    <row r="17" spans="1:6" s="12" customFormat="1" ht="19.5" customHeight="1">
      <c r="A17" s="106"/>
      <c r="B17" s="29">
        <v>43937</v>
      </c>
      <c r="C17" s="27" t="s">
        <v>52</v>
      </c>
      <c r="D17" s="61">
        <v>9500</v>
      </c>
      <c r="E17" s="32" t="s">
        <v>43</v>
      </c>
      <c r="F17" s="15"/>
    </row>
    <row r="18" spans="1:6" s="12" customFormat="1" ht="19.5" customHeight="1">
      <c r="A18" s="106"/>
      <c r="B18" s="29">
        <v>43942</v>
      </c>
      <c r="C18" s="27" t="s">
        <v>55</v>
      </c>
      <c r="D18" s="61">
        <v>100000</v>
      </c>
      <c r="E18" s="32" t="s">
        <v>40</v>
      </c>
      <c r="F18" s="15"/>
    </row>
    <row r="19" spans="1:6" s="12" customFormat="1" ht="19.5" customHeight="1">
      <c r="A19" s="94"/>
      <c r="B19" s="22" t="s">
        <v>7</v>
      </c>
      <c r="C19" s="26"/>
      <c r="D19" s="62">
        <f>SUM(D13:D18)</f>
        <v>618810</v>
      </c>
      <c r="E19" s="31"/>
      <c r="F19" s="15"/>
    </row>
    <row r="20" spans="1:6" s="12" customFormat="1" ht="19.5" customHeight="1">
      <c r="A20" s="95" t="s">
        <v>20</v>
      </c>
      <c r="B20" s="29"/>
      <c r="C20" s="27"/>
      <c r="D20" s="61"/>
      <c r="E20" s="32"/>
      <c r="F20" s="28"/>
    </row>
    <row r="21" spans="1:6" s="12" customFormat="1" ht="19.5" customHeight="1">
      <c r="A21" s="96"/>
      <c r="B21" s="22" t="s">
        <v>7</v>
      </c>
      <c r="C21" s="26"/>
      <c r="D21" s="62">
        <f>SUM(D20:D20)</f>
        <v>0</v>
      </c>
      <c r="E21" s="31"/>
      <c r="F21" s="15"/>
    </row>
    <row r="22" spans="1:6" s="12" customFormat="1" ht="19.5" customHeight="1">
      <c r="A22" s="93" t="s">
        <v>17</v>
      </c>
      <c r="B22" s="29"/>
      <c r="C22" s="38"/>
      <c r="D22" s="61"/>
      <c r="E22" s="32"/>
      <c r="F22" s="15"/>
    </row>
    <row r="23" spans="1:6" s="12" customFormat="1" ht="19.5" customHeight="1">
      <c r="A23" s="97"/>
      <c r="B23" s="34" t="s">
        <v>7</v>
      </c>
      <c r="C23" s="35"/>
      <c r="D23" s="63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</sheetData>
  <sheetProtection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49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D16</f>
        <v>484000</v>
      </c>
      <c r="E5" s="66" t="s">
        <v>11</v>
      </c>
      <c r="F5" s="67"/>
    </row>
    <row r="6" spans="1:6" ht="19.5" customHeight="1">
      <c r="A6" s="98" t="s">
        <v>18</v>
      </c>
      <c r="B6" s="99"/>
      <c r="C6" s="99"/>
      <c r="D6" s="57">
        <f>D18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D19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484000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D16+D18+D20</f>
        <v>484000</v>
      </c>
      <c r="E12" s="33"/>
      <c r="F12" s="15"/>
    </row>
    <row r="13" spans="1:6" s="12" customFormat="1" ht="19.5" customHeight="1">
      <c r="A13" s="93" t="s">
        <v>14</v>
      </c>
      <c r="B13" s="29">
        <v>43965</v>
      </c>
      <c r="C13" s="27" t="s">
        <v>56</v>
      </c>
      <c r="D13" s="61">
        <v>60000</v>
      </c>
      <c r="E13" s="32" t="s">
        <v>38</v>
      </c>
      <c r="F13" s="15"/>
    </row>
    <row r="14" spans="1:6" s="12" customFormat="1" ht="19.5" customHeight="1">
      <c r="A14" s="106"/>
      <c r="B14" s="29">
        <v>43965</v>
      </c>
      <c r="C14" s="27" t="s">
        <v>56</v>
      </c>
      <c r="D14" s="61">
        <v>240000</v>
      </c>
      <c r="E14" s="32" t="s">
        <v>37</v>
      </c>
      <c r="F14" s="15"/>
    </row>
    <row r="15" spans="1:6" s="12" customFormat="1" ht="19.5" customHeight="1">
      <c r="A15" s="106"/>
      <c r="B15" s="29">
        <v>43971</v>
      </c>
      <c r="C15" s="27" t="s">
        <v>57</v>
      </c>
      <c r="D15" s="61">
        <v>184000</v>
      </c>
      <c r="E15" s="32" t="s">
        <v>37</v>
      </c>
      <c r="F15" s="15"/>
    </row>
    <row r="16" spans="1:6" s="12" customFormat="1" ht="19.5" customHeight="1">
      <c r="A16" s="94"/>
      <c r="B16" s="22" t="s">
        <v>7</v>
      </c>
      <c r="C16" s="26"/>
      <c r="D16" s="62">
        <f>SUM(D13:D15)</f>
        <v>484000</v>
      </c>
      <c r="E16" s="31"/>
      <c r="F16" s="15"/>
    </row>
    <row r="17" spans="1:6" s="12" customFormat="1" ht="19.5" customHeight="1">
      <c r="A17" s="95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6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3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7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</sheetData>
  <sheetProtection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50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9" t="s">
        <v>2</v>
      </c>
      <c r="F4" s="90"/>
    </row>
    <row r="5" spans="1:6" ht="19.5" customHeight="1">
      <c r="A5" s="102" t="s">
        <v>15</v>
      </c>
      <c r="B5" s="103"/>
      <c r="C5" s="103"/>
      <c r="D5" s="56">
        <f>D16</f>
        <v>619000</v>
      </c>
      <c r="E5" s="66" t="s">
        <v>11</v>
      </c>
      <c r="F5" s="67"/>
    </row>
    <row r="6" spans="1:6" ht="19.5" customHeight="1">
      <c r="A6" s="98" t="s">
        <v>19</v>
      </c>
      <c r="B6" s="99"/>
      <c r="C6" s="99"/>
      <c r="D6" s="57">
        <f>D18</f>
        <v>0</v>
      </c>
      <c r="E6" s="68" t="s">
        <v>11</v>
      </c>
      <c r="F6" s="69"/>
    </row>
    <row r="7" spans="1:6" ht="19.5" customHeight="1">
      <c r="A7" s="98" t="s">
        <v>16</v>
      </c>
      <c r="B7" s="99"/>
      <c r="C7" s="99"/>
      <c r="D7" s="57">
        <f>D19</f>
        <v>0</v>
      </c>
      <c r="E7" s="68"/>
      <c r="F7" s="69"/>
    </row>
    <row r="8" spans="1:6" ht="19.5" customHeight="1">
      <c r="A8" s="104" t="s">
        <v>12</v>
      </c>
      <c r="B8" s="105"/>
      <c r="C8" s="105"/>
      <c r="D8" s="58">
        <f>SUM(D5:D7)</f>
        <v>619000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1" t="s">
        <v>5</v>
      </c>
      <c r="B12" s="92"/>
      <c r="C12" s="44"/>
      <c r="D12" s="60">
        <f>D16+D18+D20</f>
        <v>619000</v>
      </c>
      <c r="E12" s="33"/>
      <c r="F12" s="15"/>
    </row>
    <row r="13" spans="1:6" s="12" customFormat="1" ht="19.5" customHeight="1">
      <c r="A13" s="93" t="s">
        <v>14</v>
      </c>
      <c r="B13" s="29">
        <v>44004</v>
      </c>
      <c r="C13" s="27" t="s">
        <v>42</v>
      </c>
      <c r="D13" s="61">
        <v>424000</v>
      </c>
      <c r="E13" s="32" t="s">
        <v>37</v>
      </c>
      <c r="F13" s="15"/>
    </row>
    <row r="14" spans="1:6" s="12" customFormat="1" ht="19.5" customHeight="1">
      <c r="A14" s="106"/>
      <c r="B14" s="29">
        <v>44007</v>
      </c>
      <c r="C14" s="27" t="s">
        <v>51</v>
      </c>
      <c r="D14" s="61">
        <v>150000</v>
      </c>
      <c r="E14" s="32" t="s">
        <v>37</v>
      </c>
      <c r="F14" s="15"/>
    </row>
    <row r="15" spans="1:6" s="12" customFormat="1" ht="19.5" customHeight="1">
      <c r="A15" s="106"/>
      <c r="B15" s="29">
        <v>44011</v>
      </c>
      <c r="C15" s="27" t="s">
        <v>55</v>
      </c>
      <c r="D15" s="61">
        <v>45000</v>
      </c>
      <c r="E15" s="32" t="s">
        <v>39</v>
      </c>
      <c r="F15" s="15"/>
    </row>
    <row r="16" spans="1:6" s="12" customFormat="1" ht="19.5" customHeight="1">
      <c r="A16" s="94"/>
      <c r="B16" s="22" t="s">
        <v>7</v>
      </c>
      <c r="C16" s="26"/>
      <c r="D16" s="62">
        <f>SUM(D13:D15)</f>
        <v>619000</v>
      </c>
      <c r="E16" s="31"/>
      <c r="F16" s="15"/>
    </row>
    <row r="17" spans="1:6" s="12" customFormat="1" ht="19.5" customHeight="1">
      <c r="A17" s="95" t="s">
        <v>20</v>
      </c>
      <c r="B17" s="29"/>
      <c r="C17" s="27"/>
      <c r="D17" s="61"/>
      <c r="E17" s="32"/>
      <c r="F17" s="28"/>
    </row>
    <row r="18" spans="1:6" s="12" customFormat="1" ht="19.5" customHeight="1">
      <c r="A18" s="96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3" t="s">
        <v>17</v>
      </c>
      <c r="B19" s="29"/>
      <c r="C19" s="38"/>
      <c r="D19" s="61"/>
      <c r="E19" s="32"/>
      <c r="F19" s="15"/>
    </row>
    <row r="20" spans="1:6" s="12" customFormat="1" ht="19.5" customHeight="1">
      <c r="A20" s="97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</sheetData>
  <sheetProtection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2020-07-14T07:43:13Z</dcterms:modified>
  <cp:category/>
  <cp:version/>
  <cp:contentType/>
  <cp:contentStatus/>
</cp:coreProperties>
</file>